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Blad1" sheetId="1" r:id="rId1"/>
  </sheets>
  <definedNames>
    <definedName name="_xlnm.Print_Area" localSheetId="0">Blad1!$A$1:$Q$44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O25" i="1" s="1"/>
  <c r="N22" i="1"/>
  <c r="O22" i="1" s="1"/>
  <c r="N20" i="1"/>
  <c r="O20" i="1" s="1"/>
  <c r="N17" i="1"/>
  <c r="O17" i="1" s="1"/>
  <c r="N15" i="1"/>
  <c r="O15" i="1" s="1"/>
  <c r="N12" i="1"/>
  <c r="O12" i="1" s="1"/>
  <c r="J26" i="1" l="1"/>
  <c r="J28" i="1" s="1"/>
  <c r="K26" i="1"/>
  <c r="K28" i="1" s="1"/>
  <c r="L26" i="1"/>
  <c r="L28" i="1" s="1"/>
  <c r="M26" i="1"/>
  <c r="M28" i="1" s="1"/>
  <c r="I26" i="1"/>
  <c r="I28" i="1" s="1"/>
  <c r="K30" i="1" l="1"/>
  <c r="K31" i="1" s="1"/>
  <c r="G30" i="1" l="1"/>
  <c r="B39" i="1" s="1"/>
  <c r="H31" i="1"/>
  <c r="B43" i="1" s="1"/>
  <c r="E29" i="1"/>
  <c r="B32" i="1" s="1"/>
  <c r="H30" i="1"/>
  <c r="B42" i="1" s="1"/>
  <c r="H29" i="1"/>
  <c r="B41" i="1" s="1"/>
  <c r="F31" i="1"/>
  <c r="B37" i="1" s="1"/>
  <c r="G29" i="1"/>
  <c r="B38" i="1" s="1"/>
  <c r="F30" i="1"/>
  <c r="B36" i="1" s="1"/>
  <c r="G31" i="1"/>
  <c r="B40" i="1" s="1"/>
  <c r="F29" i="1"/>
  <c r="B35" i="1" s="1"/>
  <c r="E30" i="1"/>
  <c r="B33" i="1" s="1"/>
  <c r="E31" i="1"/>
  <c r="B34" i="1" s="1"/>
</calcChain>
</file>

<file path=xl/sharedStrings.xml><?xml version="1.0" encoding="utf-8"?>
<sst xmlns="http://schemas.openxmlformats.org/spreadsheetml/2006/main" count="41" uniqueCount="41">
  <si>
    <t>Hoofdpijn Impact Test ( HIT-6)</t>
  </si>
  <si>
    <t>Instructies: Deze vragenlijst is ontwikkeld om u te helpen beschrijven en uit te drukken hoe u zich voelt en wat u vanwege hoofdpijn niet kunt doen.</t>
  </si>
  <si>
    <t>Om de vragenlijst in te vullen graag één antwoord per vraag aankruisen.</t>
  </si>
  <si>
    <t>Naam:</t>
  </si>
  <si>
    <t>Geb. datum:</t>
  </si>
  <si>
    <t>Datum:</t>
  </si>
  <si>
    <t>1. Wanneer u hoofdpijn heeft, hoe vaak is de pijn dan hevig?</t>
  </si>
  <si>
    <t>Nooit</t>
  </si>
  <si>
    <t>Zelden</t>
  </si>
  <si>
    <t>Soms</t>
  </si>
  <si>
    <t>Vaak</t>
  </si>
  <si>
    <t>Altijd</t>
  </si>
  <si>
    <t>2. Hoe vaak wordt u door hoofdpijn beperkt in uw vermogen om gebruikelijke dagelijkse</t>
  </si>
  <si>
    <t>3. Wanneer u hoofdpijn heeft, hoe vaak wenst u dan dat u zou kunnen gaan liggen?</t>
  </si>
  <si>
    <t xml:space="preserve">4. Hoe vaak in de afgelopen 4 weken heft u zich te moe gevoeldom uw werk of dagelijkse </t>
  </si>
  <si>
    <t>activiteiten te doen vanwege hoofdpijn?</t>
  </si>
  <si>
    <t xml:space="preserve">6. Hoe vaak in de afgelopen 4 weken werd u door hoofdpijn beperkt in uw vermogen om u te </t>
  </si>
  <si>
    <t>concentreren op uw werk of dagelijkse activiteiten?</t>
  </si>
  <si>
    <t>aantal punten per antwoord:</t>
  </si>
  <si>
    <t>Totaalscore</t>
  </si>
  <si>
    <t>tussen 36 en 78 punten:</t>
  </si>
  <si>
    <t xml:space="preserve">Interpretatie: </t>
  </si>
  <si>
    <t>Score 60 of meer:</t>
  </si>
  <si>
    <t xml:space="preserve">Uw hoofdpijn heeft een zeer zware invloed op uw dagelijkse leven. Het is mogelijk dat u invaliderende pijn en andere symptonen </t>
  </si>
  <si>
    <t>Score 56 - 59:</t>
  </si>
  <si>
    <t xml:space="preserve">Uw hoofdpijn heeft een aanzienlijke invloed op uw dagelijkse leven. Het is mogelijk dat u invaliderende pijn en andere symptonen </t>
  </si>
  <si>
    <t>ervaart, waardoor u soms minder tijd kunt besteden aan uw familie, werk, school of activiteiten in uw vrije tijd.</t>
  </si>
  <si>
    <t>Score 50-55:</t>
  </si>
  <si>
    <t xml:space="preserve">Uw hoofdpijn lijkt invloed te hebben op uw dagelijkse leven. Uw hoofdpijn zou u niet moeten hinderen om tijd te besteden </t>
  </si>
  <si>
    <t>aan uw familie, werk, school of activiteiten in uw vrije tijd.</t>
  </si>
  <si>
    <t>Score 49 of minder:</t>
  </si>
  <si>
    <t>Gelet op uw score geldt:</t>
  </si>
  <si>
    <t xml:space="preserve">Interpretatie </t>
  </si>
  <si>
    <t>dingen in het leven te genieten, zoals uw familie, werk, school of activiteiten in uw vrije tijd.</t>
  </si>
  <si>
    <t>5. Hoe vaak in de afgelopen 4 weken was u het beu of voelde u zich geïrriteerd vanwege hoofdpijn?</t>
  </si>
  <si>
    <t>De score kan varieren van 36 tot 78 punten. Hoe hoger de score, hoe groter de impact op het leven.</t>
  </si>
  <si>
    <t>ervaart die veel ernstiger zijn dan voor andere hoofdpijnpatiënten.Laat uw hoofdpijn u niet weerhouden om van de belangrijke</t>
  </si>
  <si>
    <t>activiteiten te doen, zoals het huishouden,werk, studie / opleiding of sociale activiteiten?</t>
  </si>
  <si>
    <t xml:space="preserve">Uw hoofdpijn heeft momenteel weinig of geen invloed op uw dagelijkse leven. Wij raden u aan om de HIT-6 </t>
  </si>
  <si>
    <t>elke maand in te vullen om de invloed van hoofdpijn op uw dagelijkse leven te blijven volgen.</t>
  </si>
  <si>
    <t>Eén antwoord per vraag!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</si>
</sst>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0" fillId="0" borderId="0" xfId="0" applyBorder="1"/>
    <xf numFmtId="0" fontId="5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5" fillId="0" borderId="8" xfId="0" applyFont="1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5" fillId="0" borderId="10" xfId="0" applyFont="1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6"/>
  <sheetViews>
    <sheetView showGridLines="0" tabSelected="1" zoomScale="90" zoomScaleNormal="90" zoomScaleSheetLayoutView="80" workbookViewId="0">
      <selection activeCell="M25" sqref="M25"/>
    </sheetView>
  </sheetViews>
  <sheetFormatPr defaultRowHeight="15" x14ac:dyDescent="0.25"/>
  <cols>
    <col min="1" max="1" width="5.140625" customWidth="1"/>
    <col min="2" max="2" width="17.85546875" customWidth="1"/>
    <col min="3" max="3" width="40.85546875" customWidth="1"/>
    <col min="4" max="4" width="36.140625" customWidth="1"/>
    <col min="5" max="5" width="2.85546875" customWidth="1"/>
    <col min="6" max="8" width="2.7109375" customWidth="1"/>
    <col min="14" max="14" width="4.85546875" style="11" customWidth="1"/>
    <col min="15" max="15" width="9.42578125" bestFit="1" customWidth="1"/>
  </cols>
  <sheetData>
    <row r="1" spans="2:15" ht="15.75" thickBot="1" x14ac:dyDescent="0.3"/>
    <row r="2" spans="2:15" ht="15.75" thickBot="1" x14ac:dyDescent="0.3">
      <c r="B2" s="5" t="s">
        <v>3</v>
      </c>
      <c r="C2" s="27"/>
    </row>
    <row r="3" spans="2:15" ht="15.75" thickBot="1" x14ac:dyDescent="0.3">
      <c r="B3" s="5" t="s">
        <v>4</v>
      </c>
      <c r="C3" s="27"/>
    </row>
    <row r="4" spans="2:15" ht="15.75" thickBot="1" x14ac:dyDescent="0.3">
      <c r="B4" s="5" t="s">
        <v>5</v>
      </c>
      <c r="C4" s="27"/>
    </row>
    <row r="5" spans="2:15" ht="9" customHeight="1" x14ac:dyDescent="0.25"/>
    <row r="6" spans="2:15" ht="21" x14ac:dyDescent="0.35">
      <c r="B6" s="2" t="s">
        <v>0</v>
      </c>
    </row>
    <row r="7" spans="2:15" ht="9" customHeight="1" x14ac:dyDescent="0.25"/>
    <row r="8" spans="2:15" x14ac:dyDescent="0.25">
      <c r="B8" t="s">
        <v>1</v>
      </c>
    </row>
    <row r="10" spans="2:15" x14ac:dyDescent="0.25">
      <c r="B10" s="1" t="s">
        <v>2</v>
      </c>
    </row>
    <row r="11" spans="2:15" x14ac:dyDescent="0.25"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</row>
    <row r="12" spans="2:15" x14ac:dyDescent="0.25">
      <c r="B12" t="s">
        <v>6</v>
      </c>
      <c r="I12" s="28"/>
      <c r="J12" s="28"/>
      <c r="K12" s="28"/>
      <c r="L12" s="28"/>
      <c r="M12" s="28"/>
      <c r="N12" s="11">
        <f>COUNTA(I12:M12)</f>
        <v>0</v>
      </c>
      <c r="O12" s="1" t="str">
        <f>IF(N12&gt;1,$C$76,"")</f>
        <v/>
      </c>
    </row>
    <row r="13" spans="2:15" ht="9.9499999999999993" customHeight="1" x14ac:dyDescent="0.25">
      <c r="I13" s="4"/>
      <c r="J13" s="4"/>
      <c r="K13" s="4"/>
      <c r="L13" s="4"/>
      <c r="M13" s="4"/>
    </row>
    <row r="14" spans="2:15" x14ac:dyDescent="0.25">
      <c r="B14" t="s">
        <v>12</v>
      </c>
      <c r="I14" s="4"/>
      <c r="J14" s="4"/>
      <c r="K14" s="4"/>
      <c r="L14" s="4"/>
      <c r="M14" s="4"/>
    </row>
    <row r="15" spans="2:15" x14ac:dyDescent="0.25">
      <c r="B15" t="s">
        <v>37</v>
      </c>
      <c r="I15" s="28"/>
      <c r="J15" s="28"/>
      <c r="K15" s="28"/>
      <c r="L15" s="28"/>
      <c r="M15" s="28"/>
      <c r="N15" s="11">
        <f>COUNTA(I15:M15)</f>
        <v>0</v>
      </c>
      <c r="O15" s="1" t="str">
        <f>IF(N15&gt;1,$C$76,"")</f>
        <v/>
      </c>
    </row>
    <row r="16" spans="2:15" ht="9.9499999999999993" customHeight="1" x14ac:dyDescent="0.25">
      <c r="I16" s="4"/>
      <c r="J16" s="4"/>
      <c r="K16" s="4"/>
      <c r="L16" s="4"/>
      <c r="M16" s="4"/>
    </row>
    <row r="17" spans="2:27" x14ac:dyDescent="0.25">
      <c r="B17" t="s">
        <v>13</v>
      </c>
      <c r="I17" s="28"/>
      <c r="J17" s="28"/>
      <c r="K17" s="28"/>
      <c r="L17" s="28"/>
      <c r="M17" s="28"/>
      <c r="N17" s="11">
        <f>COUNTA(I17:M17)</f>
        <v>0</v>
      </c>
      <c r="O17" s="1" t="str">
        <f>IF(N17&gt;1,$C$76,"")</f>
        <v/>
      </c>
    </row>
    <row r="18" spans="2:27" ht="9.9499999999999993" customHeight="1" x14ac:dyDescent="0.25">
      <c r="I18" s="4"/>
      <c r="J18" s="4"/>
      <c r="K18" s="4"/>
      <c r="L18" s="4"/>
      <c r="M18" s="4"/>
    </row>
    <row r="19" spans="2:27" x14ac:dyDescent="0.25">
      <c r="B19" t="s">
        <v>14</v>
      </c>
      <c r="I19" s="4"/>
      <c r="J19" s="4"/>
      <c r="K19" s="4"/>
      <c r="L19" s="4"/>
      <c r="M19" s="4"/>
    </row>
    <row r="20" spans="2:27" x14ac:dyDescent="0.25">
      <c r="B20" t="s">
        <v>15</v>
      </c>
      <c r="I20" s="28"/>
      <c r="J20" s="28"/>
      <c r="K20" s="28"/>
      <c r="L20" s="28"/>
      <c r="M20" s="28"/>
      <c r="N20" s="11">
        <f>COUNTA(I20:M20)</f>
        <v>0</v>
      </c>
      <c r="O20" s="1" t="str">
        <f>IF(N20&gt;1,$C$76,"")</f>
        <v/>
      </c>
    </row>
    <row r="21" spans="2:27" ht="9.9499999999999993" customHeight="1" x14ac:dyDescent="0.25">
      <c r="I21" s="4"/>
      <c r="J21" s="4"/>
      <c r="K21" s="4"/>
      <c r="L21" s="4"/>
      <c r="M21" s="4"/>
    </row>
    <row r="22" spans="2:27" x14ac:dyDescent="0.25">
      <c r="B22" t="s">
        <v>34</v>
      </c>
      <c r="I22" s="28"/>
      <c r="J22" s="28"/>
      <c r="K22" s="28"/>
      <c r="L22" s="28"/>
      <c r="M22" s="28"/>
      <c r="N22" s="11">
        <f>COUNTA(I22:M22)</f>
        <v>0</v>
      </c>
      <c r="O22" s="1" t="str">
        <f>IF(N22&gt;1,$C$76,"")</f>
        <v/>
      </c>
    </row>
    <row r="23" spans="2:27" ht="9.9499999999999993" customHeight="1" x14ac:dyDescent="0.25">
      <c r="I23" s="4"/>
      <c r="J23" s="4"/>
      <c r="K23" s="4"/>
      <c r="L23" s="4"/>
      <c r="M23" s="4"/>
    </row>
    <row r="24" spans="2:27" x14ac:dyDescent="0.25">
      <c r="B24" t="s">
        <v>16</v>
      </c>
      <c r="I24" s="4"/>
      <c r="J24" s="4"/>
      <c r="K24" s="4"/>
      <c r="L24" s="4"/>
      <c r="M24" s="4"/>
    </row>
    <row r="25" spans="2:27" x14ac:dyDescent="0.25">
      <c r="B25" t="s">
        <v>17</v>
      </c>
      <c r="I25" s="28"/>
      <c r="J25" s="28"/>
      <c r="K25" s="28"/>
      <c r="L25" s="28"/>
      <c r="M25" s="28"/>
      <c r="N25" s="11">
        <f>COUNTA(I25:M25)</f>
        <v>0</v>
      </c>
      <c r="O25" s="1" t="str">
        <f>IF(N25&gt;1,$C$76,"")</f>
        <v/>
      </c>
    </row>
    <row r="26" spans="2:27" ht="7.5" customHeight="1" x14ac:dyDescent="0.25">
      <c r="I26" s="8">
        <f>COUNTA(I12:I25)</f>
        <v>0</v>
      </c>
      <c r="J26" s="8">
        <f t="shared" ref="J26:M26" si="0">COUNTA(J12:J25)</f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</row>
    <row r="27" spans="2:27" x14ac:dyDescent="0.25">
      <c r="D27" t="s">
        <v>18</v>
      </c>
      <c r="I27" s="7">
        <v>6</v>
      </c>
      <c r="J27" s="7">
        <v>8</v>
      </c>
      <c r="K27" s="7">
        <v>10</v>
      </c>
      <c r="L27" s="7">
        <v>11</v>
      </c>
      <c r="M27" s="7">
        <v>13</v>
      </c>
      <c r="Z27">
        <v>36</v>
      </c>
      <c r="AA27">
        <v>1</v>
      </c>
    </row>
    <row r="28" spans="2:27" ht="6.75" customHeight="1" x14ac:dyDescent="0.25">
      <c r="I28" s="8">
        <f>I26*I27</f>
        <v>0</v>
      </c>
      <c r="J28" s="8">
        <f t="shared" ref="J28:M28" si="1">J26*J27</f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Z28">
        <v>37</v>
      </c>
      <c r="AA28">
        <v>1</v>
      </c>
    </row>
    <row r="29" spans="2:27" x14ac:dyDescent="0.25">
      <c r="E29" s="9" t="e">
        <f>IF($K$31=1,C73,"")</f>
        <v>#N/A</v>
      </c>
      <c r="F29" s="10" t="e">
        <f>IF($K$31=2,C70,"")</f>
        <v>#N/A</v>
      </c>
      <c r="G29" s="11" t="e">
        <f>IF($K$31=3,C67,"")</f>
        <v>#N/A</v>
      </c>
      <c r="H29" s="11" t="e">
        <f>IF($K$31=4,C63,"")</f>
        <v>#N/A</v>
      </c>
      <c r="J29" s="29" t="s">
        <v>20</v>
      </c>
      <c r="K29" s="29"/>
      <c r="L29" s="29"/>
      <c r="Z29">
        <v>39</v>
      </c>
      <c r="AA29">
        <v>1</v>
      </c>
    </row>
    <row r="30" spans="2:27" x14ac:dyDescent="0.25">
      <c r="D30" s="1" t="s">
        <v>19</v>
      </c>
      <c r="E30" s="9" t="e">
        <f>IF($K$31=1,C74,"")</f>
        <v>#N/A</v>
      </c>
      <c r="F30" s="10" t="e">
        <f>IF($K$31=2,C71,"")</f>
        <v>#N/A</v>
      </c>
      <c r="G30" s="11" t="e">
        <f>IF($K$31=3,C68,"")</f>
        <v>#N/A</v>
      </c>
      <c r="H30" s="11" t="e">
        <f>IF($K$31=4,C64,"")</f>
        <v>#N/A</v>
      </c>
      <c r="K30" s="6">
        <f>SUM(I28:M28)</f>
        <v>0</v>
      </c>
      <c r="Z30">
        <v>40</v>
      </c>
      <c r="AA30">
        <v>1</v>
      </c>
    </row>
    <row r="31" spans="2:27" ht="15.75" thickBot="1" x14ac:dyDescent="0.3">
      <c r="C31" s="1" t="s">
        <v>31</v>
      </c>
      <c r="D31" s="10" t="s">
        <v>32</v>
      </c>
      <c r="E31" s="9" t="e">
        <f>IF($K$31=1,C75,"")</f>
        <v>#N/A</v>
      </c>
      <c r="F31" s="10" t="e">
        <f>IF($K$31=2,C72,"")</f>
        <v>#N/A</v>
      </c>
      <c r="G31" s="11" t="e">
        <f>IF($K$31=3,C69,"")</f>
        <v>#N/A</v>
      </c>
      <c r="H31" s="11" t="e">
        <f>IF($K$31=4,C65,"")</f>
        <v>#N/A</v>
      </c>
      <c r="I31" s="11"/>
      <c r="J31" s="11"/>
      <c r="K31" s="12" t="e">
        <f xml:space="preserve"> VLOOKUP(K30,Z27:AA68,2,TRUE)</f>
        <v>#N/A</v>
      </c>
      <c r="Z31">
        <v>41</v>
      </c>
      <c r="AA31">
        <v>1</v>
      </c>
    </row>
    <row r="32" spans="2:27" ht="15.75" thickTop="1" x14ac:dyDescent="0.25">
      <c r="B32" s="16" t="e">
        <f>IF($K31=1,E29,"")</f>
        <v>#N/A</v>
      </c>
      <c r="C32" s="17"/>
      <c r="D32" s="17"/>
      <c r="E32" s="18"/>
      <c r="F32" s="18"/>
      <c r="G32" s="18"/>
      <c r="H32" s="18"/>
      <c r="I32" s="19"/>
      <c r="Z32">
        <v>42</v>
      </c>
      <c r="AA32">
        <v>1</v>
      </c>
    </row>
    <row r="33" spans="2:27" x14ac:dyDescent="0.25">
      <c r="B33" s="20" t="e">
        <f>IF($K$31=1,E30,"")</f>
        <v>#N/A</v>
      </c>
      <c r="C33" s="13"/>
      <c r="D33" s="13"/>
      <c r="E33" s="14"/>
      <c r="F33" s="14"/>
      <c r="G33" s="14"/>
      <c r="H33" s="14"/>
      <c r="I33" s="21"/>
      <c r="Z33">
        <v>43</v>
      </c>
      <c r="AA33">
        <v>1</v>
      </c>
    </row>
    <row r="34" spans="2:27" x14ac:dyDescent="0.25">
      <c r="B34" s="20" t="e">
        <f>IF(K31=1,E31,"")</f>
        <v>#N/A</v>
      </c>
      <c r="C34" s="15"/>
      <c r="D34" s="14"/>
      <c r="E34" s="14"/>
      <c r="F34" s="14"/>
      <c r="G34" s="14"/>
      <c r="H34" s="14"/>
      <c r="I34" s="22"/>
      <c r="K34" s="6"/>
      <c r="Z34">
        <v>44</v>
      </c>
      <c r="AA34">
        <v>1</v>
      </c>
    </row>
    <row r="35" spans="2:27" x14ac:dyDescent="0.25">
      <c r="B35" s="20" t="e">
        <f>IF(K31=2,F29,"")</f>
        <v>#N/A</v>
      </c>
      <c r="C35" s="15"/>
      <c r="D35" s="14"/>
      <c r="E35" s="14"/>
      <c r="F35" s="14"/>
      <c r="G35" s="14"/>
      <c r="H35" s="14"/>
      <c r="I35" s="22"/>
      <c r="K35" s="6"/>
      <c r="Z35">
        <v>45</v>
      </c>
      <c r="AA35">
        <v>1</v>
      </c>
    </row>
    <row r="36" spans="2:27" x14ac:dyDescent="0.25">
      <c r="B36" s="20" t="e">
        <f>IF(K31=2,F30,"")</f>
        <v>#N/A</v>
      </c>
      <c r="C36" s="15"/>
      <c r="D36" s="14"/>
      <c r="E36" s="14"/>
      <c r="F36" s="14"/>
      <c r="G36" s="14"/>
      <c r="H36" s="14"/>
      <c r="I36" s="22"/>
      <c r="K36" s="6"/>
      <c r="Z36">
        <v>46</v>
      </c>
      <c r="AA36">
        <v>1</v>
      </c>
    </row>
    <row r="37" spans="2:27" x14ac:dyDescent="0.25">
      <c r="B37" s="20" t="e">
        <f>IF(K31=2,F31,"")</f>
        <v>#N/A</v>
      </c>
      <c r="C37" s="15"/>
      <c r="D37" s="14"/>
      <c r="E37" s="14"/>
      <c r="F37" s="14"/>
      <c r="G37" s="14"/>
      <c r="H37" s="14"/>
      <c r="I37" s="22"/>
      <c r="K37" s="6"/>
      <c r="Z37">
        <v>47</v>
      </c>
      <c r="AA37">
        <v>1</v>
      </c>
    </row>
    <row r="38" spans="2:27" x14ac:dyDescent="0.25">
      <c r="B38" s="20" t="e">
        <f>IF(K31=3,G29,"")</f>
        <v>#N/A</v>
      </c>
      <c r="C38" s="15"/>
      <c r="D38" s="14"/>
      <c r="E38" s="14"/>
      <c r="F38" s="14"/>
      <c r="G38" s="14"/>
      <c r="H38" s="14"/>
      <c r="I38" s="22"/>
      <c r="K38" s="6"/>
      <c r="Z38">
        <v>48</v>
      </c>
      <c r="AA38">
        <v>1</v>
      </c>
    </row>
    <row r="39" spans="2:27" x14ac:dyDescent="0.25">
      <c r="B39" s="20" t="e">
        <f>IF(K31=3,G30,"")</f>
        <v>#N/A</v>
      </c>
      <c r="C39" s="15"/>
      <c r="D39" s="14"/>
      <c r="E39" s="14"/>
      <c r="F39" s="14"/>
      <c r="G39" s="14"/>
      <c r="H39" s="14"/>
      <c r="I39" s="22"/>
      <c r="K39" s="6"/>
      <c r="Z39">
        <v>49</v>
      </c>
      <c r="AA39">
        <v>1</v>
      </c>
    </row>
    <row r="40" spans="2:27" x14ac:dyDescent="0.25">
      <c r="B40" s="20" t="e">
        <f>IF(K31=3,G31,"")</f>
        <v>#N/A</v>
      </c>
      <c r="C40" s="15"/>
      <c r="D40" s="14"/>
      <c r="E40" s="14"/>
      <c r="F40" s="14"/>
      <c r="G40" s="14"/>
      <c r="H40" s="14"/>
      <c r="I40" s="22"/>
      <c r="K40" s="6"/>
      <c r="Z40">
        <v>50</v>
      </c>
      <c r="AA40">
        <v>2</v>
      </c>
    </row>
    <row r="41" spans="2:27" x14ac:dyDescent="0.25">
      <c r="B41" s="20" t="e">
        <f>IF($K$31=4,H29,"")</f>
        <v>#N/A</v>
      </c>
      <c r="C41" s="15"/>
      <c r="D41" s="14"/>
      <c r="E41" s="14"/>
      <c r="F41" s="14"/>
      <c r="G41" s="14"/>
      <c r="H41" s="14"/>
      <c r="I41" s="22"/>
      <c r="K41" s="6"/>
      <c r="Z41">
        <v>51</v>
      </c>
      <c r="AA41">
        <v>2</v>
      </c>
    </row>
    <row r="42" spans="2:27" x14ac:dyDescent="0.25">
      <c r="B42" s="20" t="e">
        <f>IF($K$31=4,H30,"")</f>
        <v>#N/A</v>
      </c>
      <c r="C42" s="15"/>
      <c r="D42" s="14"/>
      <c r="E42" s="14"/>
      <c r="F42" s="14"/>
      <c r="G42" s="14"/>
      <c r="H42" s="14"/>
      <c r="I42" s="22"/>
      <c r="K42" s="6"/>
      <c r="Z42">
        <v>52</v>
      </c>
      <c r="AA42">
        <v>2</v>
      </c>
    </row>
    <row r="43" spans="2:27" ht="15.75" thickBot="1" x14ac:dyDescent="0.3">
      <c r="B43" s="23" t="e">
        <f>IF($K$31=4,H31,"")</f>
        <v>#N/A</v>
      </c>
      <c r="C43" s="24"/>
      <c r="D43" s="25"/>
      <c r="E43" s="25"/>
      <c r="F43" s="25"/>
      <c r="G43" s="25"/>
      <c r="H43" s="25"/>
      <c r="I43" s="26"/>
      <c r="K43" s="6"/>
      <c r="Z43">
        <v>53</v>
      </c>
      <c r="AA43">
        <v>2</v>
      </c>
    </row>
    <row r="44" spans="2:27" ht="15.75" thickTop="1" x14ac:dyDescent="0.25">
      <c r="D44" s="1"/>
      <c r="K44" s="6"/>
      <c r="Z44">
        <v>54</v>
      </c>
      <c r="AA44">
        <v>2</v>
      </c>
    </row>
    <row r="45" spans="2:27" x14ac:dyDescent="0.25">
      <c r="D45" s="1"/>
      <c r="K45" s="6"/>
      <c r="Z45">
        <v>55</v>
      </c>
      <c r="AA45">
        <v>2</v>
      </c>
    </row>
    <row r="46" spans="2:27" x14ac:dyDescent="0.25">
      <c r="D46" s="1"/>
      <c r="K46" s="6"/>
      <c r="Z46">
        <v>56</v>
      </c>
      <c r="AA46">
        <v>3</v>
      </c>
    </row>
    <row r="47" spans="2:27" x14ac:dyDescent="0.25">
      <c r="D47" s="1"/>
      <c r="K47" s="6"/>
      <c r="Z47">
        <v>57</v>
      </c>
      <c r="AA47">
        <v>3</v>
      </c>
    </row>
    <row r="48" spans="2:27" x14ac:dyDescent="0.25">
      <c r="D48" s="1"/>
      <c r="K48" s="6"/>
      <c r="Z48">
        <v>58</v>
      </c>
      <c r="AA48">
        <v>3</v>
      </c>
    </row>
    <row r="49" spans="2:27" x14ac:dyDescent="0.25">
      <c r="D49" s="1"/>
      <c r="K49" s="6"/>
      <c r="Z49">
        <v>59</v>
      </c>
      <c r="AA49">
        <v>3</v>
      </c>
    </row>
    <row r="50" spans="2:27" x14ac:dyDescent="0.25">
      <c r="D50" s="1"/>
      <c r="K50" s="6"/>
      <c r="Z50">
        <v>60</v>
      </c>
      <c r="AA50">
        <v>4</v>
      </c>
    </row>
    <row r="51" spans="2:27" x14ac:dyDescent="0.25">
      <c r="D51" s="1"/>
      <c r="K51" s="6"/>
      <c r="Z51">
        <v>61</v>
      </c>
      <c r="AA51">
        <v>4</v>
      </c>
    </row>
    <row r="52" spans="2:27" x14ac:dyDescent="0.25">
      <c r="D52" s="1"/>
      <c r="K52" s="6"/>
      <c r="Z52">
        <v>62</v>
      </c>
      <c r="AA52">
        <v>4</v>
      </c>
    </row>
    <row r="53" spans="2:27" x14ac:dyDescent="0.25">
      <c r="D53" s="1"/>
      <c r="K53" s="6"/>
      <c r="Z53">
        <v>63</v>
      </c>
      <c r="AA53">
        <v>4</v>
      </c>
    </row>
    <row r="54" spans="2:27" x14ac:dyDescent="0.25">
      <c r="D54" s="1"/>
      <c r="K54" s="6"/>
      <c r="Z54">
        <v>64</v>
      </c>
      <c r="AA54">
        <v>4</v>
      </c>
    </row>
    <row r="55" spans="2:27" x14ac:dyDescent="0.25">
      <c r="D55" s="1"/>
      <c r="K55" s="6"/>
      <c r="Z55">
        <v>65</v>
      </c>
      <c r="AA55">
        <v>4</v>
      </c>
    </row>
    <row r="56" spans="2:27" x14ac:dyDescent="0.25">
      <c r="D56" s="1"/>
      <c r="K56" s="6"/>
      <c r="Z56">
        <v>66</v>
      </c>
      <c r="AA56">
        <v>4</v>
      </c>
    </row>
    <row r="57" spans="2:27" x14ac:dyDescent="0.25">
      <c r="D57" s="1"/>
      <c r="K57" s="6"/>
      <c r="Z57">
        <v>67</v>
      </c>
      <c r="AA57">
        <v>4</v>
      </c>
    </row>
    <row r="58" spans="2:27" x14ac:dyDescent="0.25">
      <c r="D58" s="1"/>
      <c r="K58" s="6"/>
      <c r="Z58">
        <v>68</v>
      </c>
      <c r="AA58">
        <v>4</v>
      </c>
    </row>
    <row r="59" spans="2:27" x14ac:dyDescent="0.25">
      <c r="D59" s="1"/>
      <c r="K59" s="6"/>
      <c r="Z59">
        <v>69</v>
      </c>
      <c r="AA59">
        <v>4</v>
      </c>
    </row>
    <row r="60" spans="2:27" x14ac:dyDescent="0.25">
      <c r="D60" s="1"/>
      <c r="K60" s="6"/>
      <c r="Z60">
        <v>70</v>
      </c>
      <c r="AA60">
        <v>4</v>
      </c>
    </row>
    <row r="61" spans="2:27" x14ac:dyDescent="0.25">
      <c r="B61" t="s">
        <v>21</v>
      </c>
      <c r="C61" t="s">
        <v>35</v>
      </c>
      <c r="Z61">
        <v>71</v>
      </c>
      <c r="AA61">
        <v>4</v>
      </c>
    </row>
    <row r="62" spans="2:27" x14ac:dyDescent="0.25">
      <c r="Z62">
        <v>72</v>
      </c>
      <c r="AA62">
        <v>4</v>
      </c>
    </row>
    <row r="63" spans="2:27" x14ac:dyDescent="0.25">
      <c r="B63" t="s">
        <v>22</v>
      </c>
      <c r="C63" t="s">
        <v>23</v>
      </c>
      <c r="Z63">
        <v>73</v>
      </c>
      <c r="AA63">
        <v>4</v>
      </c>
    </row>
    <row r="64" spans="2:27" x14ac:dyDescent="0.25">
      <c r="C64" t="s">
        <v>36</v>
      </c>
      <c r="Z64">
        <v>74</v>
      </c>
      <c r="AA64">
        <v>4</v>
      </c>
    </row>
    <row r="65" spans="2:27" x14ac:dyDescent="0.25">
      <c r="C65" t="s">
        <v>33</v>
      </c>
      <c r="Z65">
        <v>75</v>
      </c>
      <c r="AA65">
        <v>4</v>
      </c>
    </row>
    <row r="66" spans="2:27" x14ac:dyDescent="0.25">
      <c r="Z66">
        <v>76</v>
      </c>
      <c r="AA66">
        <v>4</v>
      </c>
    </row>
    <row r="67" spans="2:27" x14ac:dyDescent="0.25">
      <c r="B67" t="s">
        <v>24</v>
      </c>
      <c r="C67" t="s">
        <v>25</v>
      </c>
      <c r="Z67">
        <v>77</v>
      </c>
      <c r="AA67">
        <v>4</v>
      </c>
    </row>
    <row r="68" spans="2:27" x14ac:dyDescent="0.25">
      <c r="C68" t="s">
        <v>26</v>
      </c>
      <c r="Z68">
        <v>78</v>
      </c>
      <c r="AA68">
        <v>4</v>
      </c>
    </row>
    <row r="70" spans="2:27" x14ac:dyDescent="0.25">
      <c r="B70" t="s">
        <v>27</v>
      </c>
      <c r="C70" t="s">
        <v>28</v>
      </c>
    </row>
    <row r="71" spans="2:27" x14ac:dyDescent="0.25">
      <c r="C71" t="s">
        <v>29</v>
      </c>
    </row>
    <row r="73" spans="2:27" x14ac:dyDescent="0.25">
      <c r="B73" t="s">
        <v>30</v>
      </c>
      <c r="C73" t="s">
        <v>38</v>
      </c>
    </row>
    <row r="74" spans="2:27" x14ac:dyDescent="0.25">
      <c r="C74" t="s">
        <v>39</v>
      </c>
    </row>
    <row r="76" spans="2:27" x14ac:dyDescent="0.25">
      <c r="C76" s="1" t="s">
        <v>40</v>
      </c>
    </row>
  </sheetData>
  <sheetProtection algorithmName="SHA-512" hashValue="DQVQr4zSJxyBNi4YY425hC1+yhFC+/0w8d+w2hz9dneMHMjDr4SgTssAm6V0u+ePg0SASROC3kx8obHfaroWOA==" saltValue="TDk/v2kBhOlcADIf/9YX1A==" spinCount="100000" sheet="1" objects="1" scenarios="1"/>
  <mergeCells count="1">
    <mergeCell ref="J29:L2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Keizer</dc:creator>
  <cp:lastModifiedBy>Vonk, Peter</cp:lastModifiedBy>
  <cp:lastPrinted>2016-05-16T21:13:52Z</cp:lastPrinted>
  <dcterms:created xsi:type="dcterms:W3CDTF">2016-05-14T09:33:44Z</dcterms:created>
  <dcterms:modified xsi:type="dcterms:W3CDTF">2016-05-18T14:15:27Z</dcterms:modified>
</cp:coreProperties>
</file>